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<sst xmlns="http://schemas.openxmlformats.org/spreadsheetml/2006/main" count="332" uniqueCount="321">
  <si>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</si>
  <si>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</si>
  <si>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</si>
  <si>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</si>
  <si>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</si>
  <si>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</si>
  <si>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</si>
  <si>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</si>
  <si>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</si>
  <si>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</si>
  <si>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</si>
  <si>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</si>
  <si>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</si>
  <si>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</si>
  <si>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</si>
  <si>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</si>
  <si>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</si>
  <si>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</si>
  <si>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</si>
  <si>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</si>
  <si>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</si>
  <si>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</si>
  <si>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</si>
  <si>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</si>
  <si>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</si>
  <si>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</si>
  <si>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</si>
  <si>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</si>
  <si>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</si>
  <si>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</si>
  <si>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</si>
  <si>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</si>
  <si>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</si>
  <si>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</si>
  <si>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</si>
  <si>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</si>
  <si>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</si>
  <si>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</si>
  <si>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</si>
  <si>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</si>
  <si>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</si>
  <si>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</si>
  <si>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</si>
  <si>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</si>
  <si>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</si>
  <si>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</si>
  <si>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</si>
  <si>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</si>
  <si>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</si>
  <si>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</si>
  <si>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</si>
  <si>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</si>
  <si>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</si>
  <si>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</si>
  <si>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</si>
  <si>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</si>
  <si>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</si>
  <si>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</si>
  <si>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</si>
  <si>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</si>
  <si>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</si>
  <si>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</si>
  <si>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</si>
  <si>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</si>
  <si>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</si>
  <si>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</si>
  <si>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</si>
  <si>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</si>
  <si>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</si>
  <si>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</si>
  <si>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</si>
  <si>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</si>
  <si>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</si>
  <si>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</si>
  <si>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</si>
  <si>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</si>
  <si>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</si>
  <si>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</si>
  <si>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</si>
  <si>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</si>
  <si>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</si>
  <si>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</si>
  <si>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</si>
  <si>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</si>
  <si>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</si>
  <si>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</si>
  <si>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</si>
  <si>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</si>
  <si>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</si>
  <si>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</si>
  <si>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</si>
  <si>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</si>
  <si>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</si>
  <si>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</si>
  <si>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</si>
  <si>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</si>
  <si>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</si>
  <si>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</si>
  <si>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</si>
  <si>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</si>
  <si>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</si>
  <si>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</si>
  <si>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</si>
  <si>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</si>
  <si>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</si>
  <si>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</si>
  <si>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</si>
  <si>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</si>
  <si>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</si>
  <si>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</si>
  <si>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</si>
  <si>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</si>
  <si>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</si>
  <si>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</si>
  <si>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</si>
  <si>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</si>
  <si>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</si>
  <si>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</si>
  <si>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</si>
  <si>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</si>
  <si>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</si>
  <si>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</si>
  <si>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</si>
  <si>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</si>
  <si>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</si>
  <si>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</si>
  <si>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</si>
  <si>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</si>
  <si>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</si>
  <si>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</si>
  <si>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</si>
  <si>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</si>
  <si>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</si>
  <si>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</si>
  <si>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</si>
  <si>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</si>
  <si>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</si>
  <si>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</si>
  <si>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</si>
  <si>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</si>
  <si>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</si>
  <si>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</si>
  <si>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</si>
  <si>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</si>
  <si>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</si>
  <si>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</si>
  <si>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</si>
  <si>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</si>
  <si>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</si>
  <si>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</si>
  <si>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</si>
  <si>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</si>
  <si>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</si>
  <si>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</si>
  <si>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</si>
  <si>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</si>
  <si>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</si>
  <si>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</si>
  <si>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</si>
  <si>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</si>
  <si>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</si>
  <si>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</si>
  <si>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</si>
  <si>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</si>
  <si>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</si>
  <si>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</si>
  <si>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</si>
  <si>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</si>
  <si>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</si>
  <si>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</si>
  <si>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</si>
  <si>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</si>
  <si>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</si>
  <si>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</si>
  <si>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</si>
  <si>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</si>
  <si>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</si>
  <si>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</si>
  <si>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</si>
  <si>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</si>
  <si>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</si>
  <si>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</si>
  <si>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</si>
  <si>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</si>
  <si>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</si>
  <si>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</si>
  <si>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</si>
  <si>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</si>
  <si>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</si>
  <si>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</si>
  <si>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</si>
  <si>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</si>
  <si>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</si>
  <si>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</si>
  <si>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</si>
  <si>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</si>
  <si>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</si>
  <si>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</si>
  <si>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</si>
  <si>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</si>
  <si>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</si>
  <si>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</si>
  <si>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</si>
  <si>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</si>
  <si>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</si>
  <si>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</si>
  <si>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</si>
  <si>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</si>
  <si>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</si>
  <si>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</si>
  <si>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</si>
  <si>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</si>
  <si>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</si>
  <si>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</si>
  <si>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</si>
  <si>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</si>
  <si>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</si>
  <si>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</si>
  <si>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</si>
  <si>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</si>
  <si>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</si>
  <si>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</si>
  <si>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</si>
  <si>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</si>
  <si>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</si>
  <si>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</si>
  <si>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</si>
  <si>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</si>
  <si>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</si>
  <si>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</si>
  <si>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</si>
  <si>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</si>
  <si>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</si>
  <si>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</si>
  <si>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</si>
  <si>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</si>
  <si>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</si>
  <si>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</si>
  <si>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</si>
  <si>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</si>
  <si>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</si>
  <si>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</si>
  <si>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</si>
  <si>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</si>
  <si>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Minh Phu Seafood Corp. (MPC)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</si>
  <si>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</si>
  <si>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</si>
  <si>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</si>
  <si>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</si>
  <si>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</si>
  <si>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</si>
  <si>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</si>
  <si>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</si>
  <si>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</si>
  <si>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</si>
  <si>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</si>
  <si>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</si>
  <si>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</si>
  <si>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</si>
  <si>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</si>
  <si>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</si>
  <si>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</si>
  <si>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</si>
  <si>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</si>
  <si>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</si>
  <si>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</si>
  <si>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</si>
  <si>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</si>
  <si>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</si>
  <si>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</si>
  <si>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</si>
  <si>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</si>
  <si>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</si>
  <si>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</si>
  <si>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</si>
  <si>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</si>
  <si>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</si>
  <si>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</si>
  <si>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</si>
  <si>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</si>
  <si>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</si>
  <si>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</si>
  <si>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</si>
  <si>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</si>
  <si>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</si>
  <si>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</si>
  <si>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</si>
  <si>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</si>
  <si>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</si>
  <si>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</si>
  <si>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</si>
  <si>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</si>
  <si>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</si>
  <si>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</si>
  <si>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</si>
  <si>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</si>
  <si>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</si>
  <si>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</si>
  <si>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</si>
  <si>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</si>
  <si>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</si>
  <si>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</si>
  <si>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</si>
  <si>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</si>
  <si>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</si>
  <si>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</si>
  <si>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</si>
  <si>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</si>
  <si>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</si>
  <si>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</si>
  <si>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</si>
  <si>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</si>
  <si>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</si>
  <si>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</si>
  <si>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</si>
  <si>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</si>
  <si>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</si>
  <si>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</si>
  <si>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</si>
  <si>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II.2019
</t>
  </si>
  <si>
    <t>INCOME STATEMENT (as of 30/06/2019)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</si>
</sst>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D123" sqref="D123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7" t="s">
        <v>0</v>
      </c>
      <c r="B1" s="18"/>
      <c r="C1" t="s">
        <v>1</v>
      </c>
    </row>
    <row r="2" spans="1:3" ht="12">
      <c r="A2" s="18" t="s">
        <v>2</v>
      </c>
      <c r="B2" s="18"/>
      <c r="C2" t="s">
        <v>3</v>
      </c>
    </row>
    <row r="3" spans="1:2" ht="12">
      <c r="A3" s="18" t="s">
        <v>4</v>
      </c>
      <c r="B3" s="18"/>
    </row>
    <row r="4" spans="3:4" ht="12">
      <c r="C4" s="18" t="s">
        <v>5</v>
      </c>
      <c r="D4" s="18"/>
    </row>
    <row r="5" spans="1:4" ht="19.5" customHeight="1">
      <c r="A5" s="19" t="s">
        <v>6</v>
      </c>
      <c r="B5" s="18"/>
      <c r="C5" s="18"/>
      <c r="D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7535597398983</v>
      </c>
      <c r="E10" s="5">
        <v>7623218395754</v>
      </c>
    </row>
    <row r="11" spans="1:5" ht="12">
      <c r="A11" s="2" t="s">
        <v>15</v>
      </c>
      <c r="B11" s="4" t="s">
        <v>16</v>
      </c>
      <c r="C11" s="4"/>
      <c r="D11" s="5">
        <v>146103948078</v>
      </c>
      <c r="E11" s="5">
        <v>447689429005</v>
      </c>
    </row>
    <row r="12" spans="1:5" ht="12">
      <c r="A12" s="3" t="s">
        <v>17</v>
      </c>
      <c r="B12" s="4" t="s">
        <v>18</v>
      </c>
      <c r="C12" s="4"/>
      <c r="D12" s="5">
        <v>146103948078</v>
      </c>
      <c r="E12" s="5">
        <v>141789429005</v>
      </c>
    </row>
    <row r="13" spans="1:5" ht="12">
      <c r="A13" s="3" t="s">
        <v>19</v>
      </c>
      <c r="B13" s="4" t="s">
        <v>20</v>
      </c>
      <c r="C13" s="4"/>
      <c r="D13" s="5"/>
      <c r="E13" s="5">
        <v>305900000000</v>
      </c>
    </row>
    <row r="14" spans="1:5" ht="12">
      <c r="A14" s="2" t="s">
        <v>21</v>
      </c>
      <c r="B14" s="4" t="s">
        <v>22</v>
      </c>
      <c r="C14" s="4"/>
      <c r="D14" s="5">
        <v>1036258655109</v>
      </c>
      <c r="E14" s="5">
        <v>516489672005</v>
      </c>
    </row>
    <row r="15" spans="1:5" ht="12">
      <c r="A15" s="3" t="s">
        <v>23</v>
      </c>
      <c r="B15" s="4" t="s">
        <v>24</v>
      </c>
      <c r="C15" s="4"/>
      <c r="D15" s="5">
        <v>8807389411</v>
      </c>
      <c r="E15" s="5">
        <v>8807389411</v>
      </c>
    </row>
    <row r="16" spans="1:5" ht="12">
      <c r="A16" s="3" t="s">
        <v>25</v>
      </c>
      <c r="B16" s="4" t="s">
        <v>26</v>
      </c>
      <c r="C16" s="4"/>
      <c r="D16" s="5">
        <v>-5580753017</v>
      </c>
      <c r="E16" s="5">
        <v>-5580753017</v>
      </c>
    </row>
    <row r="17" spans="1:5" ht="12">
      <c r="A17" s="3" t="s">
        <v>27</v>
      </c>
      <c r="B17" s="4" t="s">
        <v>28</v>
      </c>
      <c r="C17" s="4"/>
      <c r="D17" s="5">
        <v>1033032018715</v>
      </c>
      <c r="E17" s="5">
        <v>513263035611</v>
      </c>
    </row>
    <row r="18" spans="1:5" ht="12">
      <c r="A18" s="2" t="s">
        <v>29</v>
      </c>
      <c r="B18" s="4" t="s">
        <v>30</v>
      </c>
      <c r="C18" s="4"/>
      <c r="D18" s="5">
        <v>1520467864871</v>
      </c>
      <c r="E18" s="5">
        <v>1905808210494</v>
      </c>
    </row>
    <row r="19" spans="1:5" ht="12">
      <c r="A19" s="3" t="s">
        <v>31</v>
      </c>
      <c r="B19" s="4" t="s">
        <v>32</v>
      </c>
      <c r="C19" s="4"/>
      <c r="D19" s="5">
        <v>1345434506997</v>
      </c>
      <c r="E19" s="5">
        <v>1725504056163</v>
      </c>
    </row>
    <row r="20" spans="1:5" ht="12">
      <c r="A20" s="3" t="s">
        <v>33</v>
      </c>
      <c r="B20" s="4" t="s">
        <v>34</v>
      </c>
      <c r="C20" s="4"/>
      <c r="D20" s="5">
        <v>90851105276</v>
      </c>
      <c r="E20" s="5">
        <v>97964111771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/>
      <c r="E23" s="5">
        <v>44000000000</v>
      </c>
    </row>
    <row r="24" spans="1:5" ht="12">
      <c r="A24" s="3" t="s">
        <v>41</v>
      </c>
      <c r="B24" s="4" t="s">
        <v>42</v>
      </c>
      <c r="C24" s="4"/>
      <c r="D24" s="5">
        <v>86145792135</v>
      </c>
      <c r="E24" s="5">
        <v>40303582097</v>
      </c>
    </row>
    <row r="25" spans="1:5" ht="12">
      <c r="A25" s="3" t="s">
        <v>43</v>
      </c>
      <c r="B25" s="4" t="s">
        <v>44</v>
      </c>
      <c r="C25" s="4"/>
      <c r="D25" s="5">
        <v>-1963539537</v>
      </c>
      <c r="E25" s="5">
        <v>-1963539537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4765792331916</v>
      </c>
      <c r="E27" s="5">
        <v>4674283048337</v>
      </c>
    </row>
    <row r="28" spans="1:5" ht="12">
      <c r="A28" s="3" t="s">
        <v>49</v>
      </c>
      <c r="B28" s="4" t="s">
        <v>50</v>
      </c>
      <c r="C28" s="4"/>
      <c r="D28" s="5">
        <v>4842596295072</v>
      </c>
      <c r="E28" s="5">
        <v>4720601738158</v>
      </c>
    </row>
    <row r="29" spans="1:5" ht="12">
      <c r="A29" s="3" t="s">
        <v>51</v>
      </c>
      <c r="B29" s="4" t="s">
        <v>52</v>
      </c>
      <c r="C29" s="4"/>
      <c r="D29" s="5">
        <v>-76803963156</v>
      </c>
      <c r="E29" s="5">
        <v>-46318689821</v>
      </c>
    </row>
    <row r="30" spans="1:5" ht="12">
      <c r="A30" s="2" t="s">
        <v>53</v>
      </c>
      <c r="B30" s="4" t="s">
        <v>54</v>
      </c>
      <c r="C30" s="4"/>
      <c r="D30" s="5">
        <v>66974599009</v>
      </c>
      <c r="E30" s="5">
        <v>78948035913</v>
      </c>
    </row>
    <row r="31" spans="1:5" ht="12">
      <c r="A31" s="3" t="s">
        <v>55</v>
      </c>
      <c r="B31" s="4" t="s">
        <v>56</v>
      </c>
      <c r="C31" s="4"/>
      <c r="D31" s="5">
        <v>8379310807</v>
      </c>
      <c r="E31" s="5">
        <v>4087489793</v>
      </c>
    </row>
    <row r="32" spans="1:5" ht="12">
      <c r="A32" s="3" t="s">
        <v>57</v>
      </c>
      <c r="B32" s="4" t="s">
        <v>58</v>
      </c>
      <c r="C32" s="4"/>
      <c r="D32" s="5">
        <v>45302866426</v>
      </c>
      <c r="E32" s="5">
        <v>61604678408</v>
      </c>
    </row>
    <row r="33" spans="1:5" ht="12">
      <c r="A33" s="3" t="s">
        <v>59</v>
      </c>
      <c r="B33" s="4" t="s">
        <v>60</v>
      </c>
      <c r="C33" s="4"/>
      <c r="D33" s="5">
        <v>13292421776</v>
      </c>
      <c r="E33" s="5">
        <v>13255867712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1506023202389</v>
      </c>
      <c r="E36" s="5">
        <v>1469296659407</v>
      </c>
    </row>
    <row r="37" spans="1:5" ht="12">
      <c r="A37" s="2" t="s">
        <v>67</v>
      </c>
      <c r="B37" s="4" t="s">
        <v>68</v>
      </c>
      <c r="C37" s="4"/>
      <c r="D37" s="5">
        <v>3806508578</v>
      </c>
      <c r="E37" s="5">
        <v>7306508578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3806508578</v>
      </c>
      <c r="E43" s="5">
        <v>7306508578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983510176546</v>
      </c>
      <c r="E45" s="5">
        <v>1039767663832</v>
      </c>
    </row>
    <row r="46" spans="1:5" ht="12">
      <c r="A46" s="2" t="s">
        <v>85</v>
      </c>
      <c r="B46" s="4" t="s">
        <v>86</v>
      </c>
      <c r="C46" s="4"/>
      <c r="D46" s="5">
        <v>833131902556</v>
      </c>
      <c r="E46" s="5">
        <v>887046730189</v>
      </c>
    </row>
    <row r="47" spans="1:5" ht="12">
      <c r="A47" s="3" t="s">
        <v>87</v>
      </c>
      <c r="B47" s="4" t="s">
        <v>88</v>
      </c>
      <c r="C47" s="4"/>
      <c r="D47" s="5">
        <v>2257834921879</v>
      </c>
      <c r="E47" s="5">
        <v>2226394037672</v>
      </c>
    </row>
    <row r="48" spans="1:5" ht="12">
      <c r="A48" s="3" t="s">
        <v>89</v>
      </c>
      <c r="B48" s="4" t="s">
        <v>90</v>
      </c>
      <c r="C48" s="4"/>
      <c r="D48" s="5">
        <v>-1424703019323</v>
      </c>
      <c r="E48" s="5">
        <v>-1339347307483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150378273990</v>
      </c>
      <c r="E52" s="5">
        <v>152720933643</v>
      </c>
    </row>
    <row r="53" spans="1:5" ht="12">
      <c r="A53" s="3" t="s">
        <v>87</v>
      </c>
      <c r="B53" s="4" t="s">
        <v>98</v>
      </c>
      <c r="C53" s="4"/>
      <c r="D53" s="5">
        <v>169447814528</v>
      </c>
      <c r="E53" s="5">
        <v>178788399584</v>
      </c>
    </row>
    <row r="54" spans="1:5" ht="12">
      <c r="A54" s="3" t="s">
        <v>99</v>
      </c>
      <c r="B54" s="4" t="s">
        <v>100</v>
      </c>
      <c r="C54" s="4"/>
      <c r="D54" s="5">
        <v>-19069540538</v>
      </c>
      <c r="E54" s="5">
        <v>-26067465941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200788517520</v>
      </c>
      <c r="E58" s="5">
        <v>171646117933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200788517520</v>
      </c>
      <c r="E60" s="5">
        <v>171646117933</v>
      </c>
    </row>
    <row r="61" spans="1:5" ht="12">
      <c r="A61" s="2" t="s">
        <v>112</v>
      </c>
      <c r="B61" s="4" t="s">
        <v>113</v>
      </c>
      <c r="C61" s="4"/>
      <c r="D61" s="5">
        <v>175171929890</v>
      </c>
      <c r="E61" s="5">
        <v>124971458621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165171929890</v>
      </c>
      <c r="E63" s="5">
        <v>114971458621</v>
      </c>
    </row>
    <row r="64" spans="1:5" ht="12">
      <c r="A64" s="3" t="s">
        <v>118</v>
      </c>
      <c r="B64" s="4" t="s">
        <v>119</v>
      </c>
      <c r="C64" s="4"/>
      <c r="D64" s="5"/>
      <c r="E64" s="5"/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10000000000</v>
      </c>
      <c r="E66" s="5">
        <v>10000000000</v>
      </c>
    </row>
    <row r="67" spans="1:5" ht="12">
      <c r="A67" s="2" t="s">
        <v>123</v>
      </c>
      <c r="B67" s="4" t="s">
        <v>124</v>
      </c>
      <c r="C67" s="4"/>
      <c r="D67" s="5">
        <v>142746069855</v>
      </c>
      <c r="E67" s="5">
        <v>125604910443</v>
      </c>
    </row>
    <row r="68" spans="1:5" ht="12">
      <c r="A68" s="3" t="s">
        <v>125</v>
      </c>
      <c r="B68" s="4" t="s">
        <v>126</v>
      </c>
      <c r="C68" s="4"/>
      <c r="D68" s="5">
        <v>127857590201</v>
      </c>
      <c r="E68" s="5">
        <v>108566128898</v>
      </c>
    </row>
    <row r="69" spans="1:5" ht="12">
      <c r="A69" s="3" t="s">
        <v>127</v>
      </c>
      <c r="B69" s="4" t="s">
        <v>128</v>
      </c>
      <c r="C69" s="4"/>
      <c r="D69" s="5">
        <v>14888479654</v>
      </c>
      <c r="E69" s="5">
        <v>17038781545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9041620601372</v>
      </c>
      <c r="E73" s="5">
        <v>9092515055161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3888280513794</v>
      </c>
      <c r="E75" s="5">
        <v>5367904149095</v>
      </c>
    </row>
    <row r="76" spans="1:5" ht="12">
      <c r="A76" s="2" t="s">
        <v>140</v>
      </c>
      <c r="B76" s="4" t="s">
        <v>141</v>
      </c>
      <c r="C76" s="4"/>
      <c r="D76" s="5">
        <v>3572399255698</v>
      </c>
      <c r="E76" s="5">
        <v>4119261773165</v>
      </c>
    </row>
    <row r="77" spans="1:5" ht="12">
      <c r="A77" s="3" t="s">
        <v>142</v>
      </c>
      <c r="B77" s="4" t="s">
        <v>143</v>
      </c>
      <c r="C77" s="4"/>
      <c r="D77" s="5">
        <v>396371439528</v>
      </c>
      <c r="E77" s="5">
        <v>412563976912</v>
      </c>
    </row>
    <row r="78" spans="1:5" ht="12">
      <c r="A78" s="3" t="s">
        <v>144</v>
      </c>
      <c r="B78" s="4" t="s">
        <v>145</v>
      </c>
      <c r="C78" s="4"/>
      <c r="D78" s="5">
        <v>93338672792</v>
      </c>
      <c r="E78" s="5">
        <v>74376259833</v>
      </c>
    </row>
    <row r="79" spans="1:5" ht="12">
      <c r="A79" s="3" t="s">
        <v>146</v>
      </c>
      <c r="B79" s="4" t="s">
        <v>147</v>
      </c>
      <c r="C79" s="4"/>
      <c r="D79" s="5">
        <v>27804716576</v>
      </c>
      <c r="E79" s="5">
        <v>28760736215</v>
      </c>
    </row>
    <row r="80" spans="1:5" ht="12">
      <c r="A80" s="3" t="s">
        <v>148</v>
      </c>
      <c r="B80" s="4" t="s">
        <v>149</v>
      </c>
      <c r="C80" s="4"/>
      <c r="D80" s="5">
        <v>49527939692</v>
      </c>
      <c r="E80" s="5">
        <v>107161940966</v>
      </c>
    </row>
    <row r="81" spans="1:5" ht="12">
      <c r="A81" s="3" t="s">
        <v>150</v>
      </c>
      <c r="B81" s="4" t="s">
        <v>151</v>
      </c>
      <c r="C81" s="4"/>
      <c r="D81" s="5">
        <v>57174765401</v>
      </c>
      <c r="E81" s="5">
        <v>781085147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0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41655435349</v>
      </c>
      <c r="E85" s="5">
        <v>59221024130</v>
      </c>
    </row>
    <row r="86" spans="1:5" ht="12">
      <c r="A86" s="3" t="s">
        <v>160</v>
      </c>
      <c r="B86" s="4" t="s">
        <v>161</v>
      </c>
      <c r="C86" s="4"/>
      <c r="D86" s="5">
        <v>2863511503963</v>
      </c>
      <c r="E86" s="5">
        <v>3377225991304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43014782397</v>
      </c>
      <c r="E88" s="5">
        <v>59170758658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315881258096</v>
      </c>
      <c r="E91" s="5">
        <v>1248642375930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36565829733</v>
      </c>
      <c r="E97" s="5">
        <v>36956212257</v>
      </c>
    </row>
    <row r="98" spans="1:5" ht="12">
      <c r="A98" s="3" t="s">
        <v>184</v>
      </c>
      <c r="B98" s="4" t="s">
        <v>185</v>
      </c>
      <c r="C98" s="4"/>
      <c r="D98" s="5">
        <v>1896856000</v>
      </c>
      <c r="E98" s="5">
        <v>1896856000</v>
      </c>
    </row>
    <row r="99" spans="1:5" ht="12">
      <c r="A99" s="3" t="s">
        <v>186</v>
      </c>
      <c r="B99" s="4" t="s">
        <v>187</v>
      </c>
      <c r="C99" s="4"/>
      <c r="D99" s="5">
        <v>0</v>
      </c>
      <c r="E99" s="5">
        <v>0</v>
      </c>
    </row>
    <row r="100" spans="1:5" ht="12">
      <c r="A100" s="3" t="s">
        <v>188</v>
      </c>
      <c r="B100" s="4" t="s">
        <v>189</v>
      </c>
      <c r="C100" s="4"/>
      <c r="D100" s="5">
        <v>258000000016</v>
      </c>
      <c r="E100" s="5">
        <v>1190166666695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19418572347</v>
      </c>
      <c r="E102" s="5">
        <v>19622640978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5153340087578</v>
      </c>
      <c r="E105" s="5">
        <v>3724610906066</v>
      </c>
    </row>
    <row r="106" spans="1:5" ht="12">
      <c r="A106" s="2" t="s">
        <v>200</v>
      </c>
      <c r="B106" s="4" t="s">
        <v>201</v>
      </c>
      <c r="C106" s="4"/>
      <c r="D106" s="5">
        <v>5040186331600</v>
      </c>
      <c r="E106" s="5">
        <v>3724610906066</v>
      </c>
    </row>
    <row r="107" spans="1:5" ht="12">
      <c r="A107" s="2" t="s">
        <v>202</v>
      </c>
      <c r="B107" s="4" t="s">
        <v>203</v>
      </c>
      <c r="C107" s="4"/>
      <c r="D107" s="5">
        <v>2000000000000</v>
      </c>
      <c r="E107" s="5">
        <v>1400000000000</v>
      </c>
    </row>
    <row r="108" spans="1:5" ht="12">
      <c r="A108" s="3" t="s">
        <v>204</v>
      </c>
      <c r="B108" s="4" t="s">
        <v>205</v>
      </c>
      <c r="C108" s="4"/>
      <c r="D108" s="5">
        <v>0</v>
      </c>
      <c r="E108" s="5">
        <v>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2361233147486</v>
      </c>
      <c r="E110" s="5">
        <v>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-80162090861</v>
      </c>
      <c r="E113" s="5">
        <v>-80162090861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137158677461</v>
      </c>
      <c r="E115" s="5">
        <v>135680972288</v>
      </c>
    </row>
    <row r="116" spans="1:5" ht="12">
      <c r="A116" s="3" t="s">
        <v>220</v>
      </c>
      <c r="B116" s="4" t="s">
        <v>221</v>
      </c>
      <c r="C116" s="4"/>
      <c r="D116" s="5">
        <v>159179972291</v>
      </c>
      <c r="E116" s="5">
        <v>166417831058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/>
      <c r="E118" s="5"/>
    </row>
    <row r="119" spans="1:5" ht="12">
      <c r="A119" s="2" t="s">
        <v>226</v>
      </c>
      <c r="B119" s="4" t="s">
        <v>227</v>
      </c>
      <c r="C119" s="4"/>
      <c r="D119" s="5">
        <v>462776625223</v>
      </c>
      <c r="E119" s="5">
        <v>1506571790753</v>
      </c>
    </row>
    <row r="120" spans="1:5" ht="12">
      <c r="A120" s="3" t="s">
        <v>228</v>
      </c>
      <c r="B120" s="4" t="s">
        <v>229</v>
      </c>
      <c r="C120" s="4"/>
      <c r="D120" s="5">
        <v>228393154261</v>
      </c>
      <c r="E120" s="5">
        <v>723908552071</v>
      </c>
    </row>
    <row r="121" spans="1:5" ht="12">
      <c r="A121" s="3" t="s">
        <v>230</v>
      </c>
      <c r="B121" s="4" t="s">
        <v>231</v>
      </c>
      <c r="C121" s="4"/>
      <c r="D121" s="5">
        <v>154576786027</v>
      </c>
      <c r="E121" s="5">
        <v>702856553747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590007219515</v>
      </c>
      <c r="E123" s="5">
        <v>596102402828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8473416325315</v>
      </c>
      <c r="E127" s="5">
        <v>9092515055161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2">
      <selection activeCell="F35" sqref="F35"/>
    </sheetView>
  </sheetViews>
  <sheetFormatPr defaultColWidth="9.140625" defaultRowHeight="12"/>
  <cols>
    <col min="1" max="1" width="37.57421875" style="0" hidden="1" customWidth="1"/>
    <col min="2" max="2" width="48.421875" style="0" customWidth="1"/>
    <col min="3" max="4" width="9.140625" style="0" hidden="1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4154439668882</v>
      </c>
      <c r="F9" s="14">
        <v>3564307539553</v>
      </c>
      <c r="G9" s="14">
        <v>7554562009090</v>
      </c>
      <c r="H9" s="14">
        <v>6651047299004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>
        <v>818001358</v>
      </c>
      <c r="F10" s="14">
        <v>19878775013</v>
      </c>
      <c r="G10" s="14">
        <v>38055195743</v>
      </c>
      <c r="H10" s="14">
        <v>35460877677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4153621667524</v>
      </c>
      <c r="F11" s="16">
        <f>F9-F10</f>
        <v>3544428764540</v>
      </c>
      <c r="G11" s="16">
        <f>G9-G10</f>
        <v>7516506813347</v>
      </c>
      <c r="H11" s="16">
        <f>H9-H10</f>
        <v>6615586421327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3700798125536</v>
      </c>
      <c r="F12" s="14">
        <v>3039000303336</v>
      </c>
      <c r="G12" s="14">
        <v>6719638890693</v>
      </c>
      <c r="H12" s="14">
        <v>5725290949508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452823541988</v>
      </c>
      <c r="F13" s="16">
        <f>F11-F12</f>
        <v>505428461204</v>
      </c>
      <c r="G13" s="16">
        <f>G11-G12</f>
        <v>796867922654</v>
      </c>
      <c r="H13" s="16">
        <f>H11-H12</f>
        <v>890295471819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44836119369</v>
      </c>
      <c r="F14" s="14">
        <v>23703874253</v>
      </c>
      <c r="G14" s="14">
        <v>61501152396</v>
      </c>
      <c r="H14" s="14">
        <v>53976666347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83722242059</v>
      </c>
      <c r="F15" s="14">
        <v>74365003959</v>
      </c>
      <c r="G15" s="14">
        <v>135160744604</v>
      </c>
      <c r="H15" s="14">
        <v>128128763848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47444334514</v>
      </c>
      <c r="F16" s="14">
        <v>44492597263</v>
      </c>
      <c r="G16" s="14">
        <v>95805163038</v>
      </c>
      <c r="H16" s="14">
        <v>84161449013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>
        <v>1200471269</v>
      </c>
      <c r="F17" s="14">
        <v>2652774377</v>
      </c>
      <c r="G17" s="14">
        <v>1200471269</v>
      </c>
      <c r="H17" s="14">
        <v>2652774377</v>
      </c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269625252084</v>
      </c>
      <c r="F18" s="14">
        <v>173998662175</v>
      </c>
      <c r="G18" s="14">
        <v>448227233609</v>
      </c>
      <c r="H18" s="14">
        <v>366085437325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55144037258</v>
      </c>
      <c r="F19" s="14">
        <v>45606414732</v>
      </c>
      <c r="G19" s="14">
        <v>96742508605</v>
      </c>
      <c r="H19" s="14">
        <v>87112875550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E13+E14-E15+E17-E18-E19+E23</f>
        <v>90648516760</v>
      </c>
      <c r="F20" s="16">
        <f>F13+F14-F15+F17-F18-F19+F23</f>
        <v>237895071391</v>
      </c>
      <c r="G20" s="16">
        <f>G13+G14-G15+G17-G18-G19+G23</f>
        <v>180737800442</v>
      </c>
      <c r="H20" s="16">
        <f>H13+H14-H15+H17-H18-H19</f>
        <v>365597835820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744269316</v>
      </c>
      <c r="F21" s="14">
        <v>1101018165</v>
      </c>
      <c r="G21" s="14">
        <v>2094626973</v>
      </c>
      <c r="H21" s="14">
        <v>3473208186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464353781</v>
      </c>
      <c r="F22" s="14">
        <v>1020975742</v>
      </c>
      <c r="G22" s="14">
        <v>795886032</v>
      </c>
      <c r="H22" s="14">
        <v>1679567398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279915535</v>
      </c>
      <c r="F23" s="16">
        <v>80042423</v>
      </c>
      <c r="G23" s="16">
        <v>1298740941</v>
      </c>
      <c r="H23" s="16">
        <f>H21-H22</f>
        <v>1793640788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</f>
        <v>90648516760</v>
      </c>
      <c r="F24" s="16">
        <f>F20</f>
        <v>237895071391</v>
      </c>
      <c r="G24" s="16">
        <f>G17+G18-G19+G21-G22-G23+G27</f>
        <v>507261982300</v>
      </c>
      <c r="H24" s="16">
        <f>H20+H23</f>
        <v>367391476608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16080858324</v>
      </c>
      <c r="F25" s="14">
        <v>18508623790</v>
      </c>
      <c r="G25" s="14">
        <v>24214781155</v>
      </c>
      <c r="H25" s="14">
        <v>29720603730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>
        <v>465739555</v>
      </c>
      <c r="F26" s="14">
        <v>134795502</v>
      </c>
      <c r="G26" s="14">
        <v>1946233260</v>
      </c>
      <c r="H26" s="14">
        <v>9576183817</v>
      </c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74101918881</v>
      </c>
      <c r="F27" s="16">
        <f>F24-F25-F26</f>
        <v>219251652099</v>
      </c>
      <c r="G27" s="16">
        <v>154576786027</v>
      </c>
      <c r="H27" s="16">
        <f>H24-H25-H26</f>
        <v>328094689061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>
        <v>70185781035</v>
      </c>
      <c r="F28" s="14">
        <v>201897024108</v>
      </c>
      <c r="G28" s="14">
        <v>156755832190</v>
      </c>
      <c r="H28" s="14">
        <v>303583467616</v>
      </c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>
        <v>3916137846</v>
      </c>
      <c r="F29" s="14">
        <v>17354627991</v>
      </c>
      <c r="G29" s="14">
        <v>-2179046163</v>
      </c>
      <c r="H29" s="14">
        <v>24511221445</v>
      </c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>
        <v>407</v>
      </c>
      <c r="F30" s="14">
        <v>1475</v>
      </c>
      <c r="G30" s="14">
        <v>909</v>
      </c>
      <c r="H30" s="14">
        <v>2217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2019-05-22T09:14:43Z</dcterms:created>
  <dcterms:modified xsi:type="dcterms:W3CDTF">2019-08-20T04:29:33Z</dcterms:modified>
  <cp:category/>
  <cp:version/>
  <cp:contentType/>
  <cp:contentStatus/>
</cp:coreProperties>
</file>